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总表" sheetId="10" r:id="rId1"/>
  </sheets>
  <definedNames>
    <definedName name="_xlnm._FilterDatabase" localSheetId="0" hidden="1">总表!$A$1:$L$51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<sst xmlns="http://schemas.openxmlformats.org/spreadsheetml/2006/main" count="163" uniqueCount="117">
  <si>
    <t>2025年粮油规模种植主体单产提升项目（玉米）奖励名单</t>
  </si>
  <si>
    <t>序号</t>
  </si>
  <si>
    <t>乡镇村</t>
  </si>
  <si>
    <t>农户姓名</t>
  </si>
  <si>
    <t>作物品种</t>
  </si>
  <si>
    <t>秋粮测产数据</t>
  </si>
  <si>
    <t>获奖等级</t>
  </si>
  <si>
    <t>奖金
（万元）</t>
  </si>
  <si>
    <t>合计</t>
  </si>
  <si>
    <t>亩穗数</t>
  </si>
  <si>
    <t>穗粒数</t>
  </si>
  <si>
    <t>千粒重（克）</t>
  </si>
  <si>
    <t>理论产量</t>
  </si>
  <si>
    <t>预计单产
（公斤/亩）</t>
  </si>
  <si>
    <t>黄庄镇蒲被村</t>
  </si>
  <si>
    <t>张五星</t>
  </si>
  <si>
    <t>黄金粮MY73</t>
  </si>
  <si>
    <t>特等奖</t>
  </si>
  <si>
    <t>祥云镇晁召</t>
  </si>
  <si>
    <t>赵秋收</t>
  </si>
  <si>
    <t>一等奖</t>
  </si>
  <si>
    <t>祥云镇关召村</t>
  </si>
  <si>
    <t>关艳伟</t>
  </si>
  <si>
    <t>二等奖</t>
  </si>
  <si>
    <t>赵堡大黄庄村</t>
  </si>
  <si>
    <t>侯占胜</t>
  </si>
  <si>
    <t>岳村街道关一村</t>
  </si>
  <si>
    <t>乔朝阳</t>
  </si>
  <si>
    <t>李小力</t>
  </si>
  <si>
    <t>三等奖</t>
  </si>
  <si>
    <t>赵堡辛堂村</t>
  </si>
  <si>
    <t>郭金利</t>
  </si>
  <si>
    <t>豫安7号</t>
  </si>
  <si>
    <t>岳村街道西郭作村</t>
  </si>
  <si>
    <t>王向红</t>
  </si>
  <si>
    <t>北冷乡北冷村</t>
  </si>
  <si>
    <t>宋沙沙</t>
  </si>
  <si>
    <t>中金玉2513</t>
  </si>
  <si>
    <t>黄庄镇林李庄</t>
  </si>
  <si>
    <t>侯彭辉</t>
  </si>
  <si>
    <t>康农玉8009</t>
  </si>
  <si>
    <t>赵堡北平皋村</t>
  </si>
  <si>
    <t>侯九翠</t>
  </si>
  <si>
    <t>伟科702D</t>
  </si>
  <si>
    <t>参与奖</t>
  </si>
  <si>
    <t>晁月姣</t>
  </si>
  <si>
    <t>刘红军</t>
  </si>
  <si>
    <t>赵堡南保封村</t>
  </si>
  <si>
    <t>周国柱</t>
  </si>
  <si>
    <t xml:space="preserve">京科241 </t>
  </si>
  <si>
    <t>黄河中张王村</t>
  </si>
  <si>
    <t>李运良</t>
  </si>
  <si>
    <t>黄庄镇郑杨门村</t>
  </si>
  <si>
    <t>吉腾飞</t>
  </si>
  <si>
    <t>德单123</t>
  </si>
  <si>
    <t>赵堡赵堡村</t>
  </si>
  <si>
    <t>王春峰</t>
  </si>
  <si>
    <t>农大778D</t>
  </si>
  <si>
    <t>温泉街道刘门庄村</t>
  </si>
  <si>
    <t>王小通</t>
  </si>
  <si>
    <t>祥云镇王羊店村</t>
  </si>
  <si>
    <t>白由柱</t>
  </si>
  <si>
    <t>武德镇苏王村</t>
  </si>
  <si>
    <t>张小火</t>
  </si>
  <si>
    <t>农大778</t>
  </si>
  <si>
    <t>李汶哲</t>
  </si>
  <si>
    <t>祥云镇薛召村</t>
  </si>
  <si>
    <t>薛利锋</t>
  </si>
  <si>
    <t>岳村街道岳村</t>
  </si>
  <si>
    <t>白胜利</t>
  </si>
  <si>
    <t>王黑祥</t>
  </si>
  <si>
    <t>岳村街道赵郭作</t>
  </si>
  <si>
    <t>赵兴平</t>
  </si>
  <si>
    <t>温泉街道郑门庄</t>
  </si>
  <si>
    <t>梁国丽</t>
  </si>
  <si>
    <t>京科836</t>
  </si>
  <si>
    <t>赵堡南平皋村</t>
  </si>
  <si>
    <t>郭刚</t>
  </si>
  <si>
    <t>陇顶728</t>
  </si>
  <si>
    <t>赵堡东马村</t>
  </si>
  <si>
    <t>王小山</t>
  </si>
  <si>
    <t>宋恒亮</t>
  </si>
  <si>
    <t>任艳芬</t>
  </si>
  <si>
    <t>京科857</t>
  </si>
  <si>
    <t>张夏娟</t>
  </si>
  <si>
    <t>中农大678</t>
  </si>
  <si>
    <t>郭长年</t>
  </si>
  <si>
    <t>弘展899</t>
  </si>
  <si>
    <t>祥云镇太康村</t>
  </si>
  <si>
    <t>冯旺平</t>
  </si>
  <si>
    <t>沃玉3号</t>
  </si>
  <si>
    <t>祥云镇北贾</t>
  </si>
  <si>
    <t>李庆杰</t>
  </si>
  <si>
    <t>集体经济</t>
  </si>
  <si>
    <t>直素霞</t>
  </si>
  <si>
    <t>张来福</t>
  </si>
  <si>
    <t>王领军</t>
  </si>
  <si>
    <t>冯希龙</t>
  </si>
  <si>
    <t>祥云镇作礼村</t>
  </si>
  <si>
    <t>梁盼</t>
  </si>
  <si>
    <t>郑焦通</t>
  </si>
  <si>
    <t>东单509</t>
  </si>
  <si>
    <t>李国瑞</t>
  </si>
  <si>
    <t>华农689</t>
  </si>
  <si>
    <t>黄庄镇郑杨门</t>
  </si>
  <si>
    <t>吉芳涛</t>
  </si>
  <si>
    <t>黄庄镇西高召村</t>
  </si>
  <si>
    <t>段国栋</t>
  </si>
  <si>
    <t>LA505</t>
  </si>
  <si>
    <t>闫怀庆</t>
  </si>
  <si>
    <t>明天695</t>
  </si>
  <si>
    <t>侯果果</t>
  </si>
  <si>
    <t>礼玉739</t>
  </si>
  <si>
    <t>郭爱芹</t>
  </si>
  <si>
    <t>迪卡653</t>
  </si>
  <si>
    <t>任备战</t>
  </si>
  <si>
    <t>登海605D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</si>
</sst>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rgb="FFFF0000"/>
      <name val="仿宋_GB2312"/>
      <charset val="134"/>
    </font>
    <font>
      <sz val="18"/>
      <color theme="1"/>
      <name val="方正小标宋简体"/>
      <charset val="134"/>
    </font>
    <font>
      <sz val="14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8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9">
      <alignment vertical="center"/>
    </xf>
    <xf numFmtId="0" fontId="12" fillId="0" borderId="9">
      <alignment vertical="center"/>
    </xf>
    <xf numFmtId="0" fontId="13" fillId="0" borderId="10">
      <alignment vertical="center"/>
    </xf>
    <xf numFmtId="0" fontId="13" fillId="0" borderId="0">
      <alignment vertical="center"/>
    </xf>
    <xf numFmtId="0" fontId="14" fillId="3" borderId="11">
      <alignment vertical="center"/>
    </xf>
    <xf numFmtId="0" fontId="15" fillId="4" borderId="12">
      <alignment vertical="center"/>
    </xf>
    <xf numFmtId="0" fontId="16" fillId="4" borderId="11">
      <alignment vertical="center"/>
    </xf>
    <xf numFmtId="0" fontId="17" fillId="5" borderId="13">
      <alignment vertical="center"/>
    </xf>
    <xf numFmtId="0" fontId="18" fillId="0" borderId="14">
      <alignment vertical="center"/>
    </xf>
    <xf numFmtId="0" fontId="19" fillId="0" borderId="15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tabSelected="1" workbookViewId="0">
      <selection activeCell="G17" sqref="G17"/>
    </sheetView>
  </sheetViews>
  <sheetFormatPr defaultColWidth="9" defaultRowHeight="18.75"/>
  <cols>
    <col min="1" max="1" width="4.85833333333333" style="1" customWidth="1"/>
    <col min="2" max="2" width="18.875" style="1" customWidth="1"/>
    <col min="3" max="3" width="11.125" style="1" customWidth="1"/>
    <col min="4" max="4" width="16.25" style="1" customWidth="1"/>
    <col min="5" max="5" width="11.25" style="4" customWidth="1"/>
    <col min="6" max="6" width="12.625" style="4" customWidth="1"/>
    <col min="7" max="7" width="9.625" style="1" customWidth="1"/>
    <col min="8" max="8" width="15.875" style="1" customWidth="1"/>
    <col min="9" max="9" width="14.75" style="4" customWidth="1"/>
    <col min="10" max="10" width="11" style="1" customWidth="1"/>
    <col min="11" max="11" width="13.125" style="5" customWidth="1"/>
    <col min="12" max="15" width="9" style="1"/>
    <col min="16" max="17" width="11.875" style="1"/>
    <col min="18" max="18" width="10.375" style="1"/>
    <col min="19" max="20" width="15.875" style="1"/>
    <col min="21" max="21" width="10.375" style="1"/>
    <col min="22" max="16374" width="9" style="1"/>
    <col min="16375" max="16375" width="9" style="6"/>
    <col min="16376" max="16383" width="9" style="1"/>
    <col min="16384" max="16384" width="9" style="6"/>
  </cols>
  <sheetData>
    <row r="1" s="1" customFormat="1" ht="43" customHeight="1" spans="1:12 16375:16384">
      <c r="A1" s="7" t="s">
        <v>0</v>
      </c>
      <c r="B1" s="8"/>
      <c r="C1" s="8"/>
      <c r="D1" s="8"/>
      <c r="E1" s="9"/>
      <c r="F1" s="9"/>
      <c r="G1" s="8"/>
      <c r="H1" s="8"/>
      <c r="I1" s="8"/>
      <c r="J1" s="8"/>
      <c r="K1" s="10"/>
      <c r="L1" s="8"/>
      <c r="XEU1" s="6"/>
      <c r="XFD1" s="6"/>
    </row>
    <row r="2" s="1" customFormat="1" ht="18" customHeight="1" spans="1:12 16375:16384">
      <c r="A2" s="11" t="s">
        <v>1</v>
      </c>
      <c r="B2" s="11" t="s">
        <v>2</v>
      </c>
      <c r="C2" s="11" t="s">
        <v>3</v>
      </c>
      <c r="D2" s="12" t="s">
        <v>4</v>
      </c>
      <c r="E2" s="13" t="s">
        <v>5</v>
      </c>
      <c r="F2" s="14"/>
      <c r="G2" s="15"/>
      <c r="H2" s="15"/>
      <c r="I2" s="16"/>
      <c r="J2" s="17" t="s">
        <v>6</v>
      </c>
      <c r="K2" s="18" t="s">
        <v>7</v>
      </c>
      <c r="L2" s="17" t="s">
        <v>8</v>
      </c>
    </row>
    <row r="3" s="1" customFormat="1" ht="36" customHeight="1" spans="1:12 16375:16384">
      <c r="A3" s="19"/>
      <c r="B3" s="19"/>
      <c r="C3" s="19"/>
      <c r="D3" s="20"/>
      <c r="E3" s="21" t="s">
        <v>9</v>
      </c>
      <c r="F3" s="21" t="s">
        <v>10</v>
      </c>
      <c r="G3" s="17" t="s">
        <v>11</v>
      </c>
      <c r="H3" s="17" t="s">
        <v>12</v>
      </c>
      <c r="I3" s="22" t="s">
        <v>13</v>
      </c>
      <c r="J3" s="17"/>
      <c r="K3" s="18"/>
      <c r="L3" s="17"/>
    </row>
    <row r="4" s="2" customFormat="1" spans="1:12 16375:16384">
      <c r="A4" s="23">
        <v>1</v>
      </c>
      <c r="B4" s="24" t="s">
        <v>14</v>
      </c>
      <c r="C4" s="23" t="s">
        <v>15</v>
      </c>
      <c r="D4" s="24" t="s">
        <v>16</v>
      </c>
      <c r="E4" s="25">
        <v>7440.12986870482</v>
      </c>
      <c r="F4" s="25">
        <v>504.333333333333</v>
      </c>
      <c r="G4" s="24">
        <v>325</v>
      </c>
      <c r="H4" s="24">
        <f t="shared" ref="H4:H11" si="0">E4*F4*G4/1000000</f>
        <v>1219.49928656296</v>
      </c>
      <c r="I4" s="25">
        <f t="shared" ref="I4:I22" si="1">H4*0.85</f>
        <v>1036.57439357851</v>
      </c>
      <c r="J4" s="25" t="s">
        <v>17</v>
      </c>
      <c r="K4" s="26">
        <v>3</v>
      </c>
      <c r="L4" s="23">
        <v>3</v>
      </c>
    </row>
    <row r="5" s="2" customFormat="1" spans="1:12 16375:16384">
      <c r="A5" s="23">
        <v>2</v>
      </c>
      <c r="B5" s="24" t="s">
        <v>18</v>
      </c>
      <c r="C5" s="23" t="s">
        <v>19</v>
      </c>
      <c r="D5" s="24" t="s">
        <v>16</v>
      </c>
      <c r="E5" s="25">
        <v>7715.39</v>
      </c>
      <c r="F5" s="25">
        <v>438.466666666667</v>
      </c>
      <c r="G5" s="24">
        <v>325</v>
      </c>
      <c r="H5" s="24">
        <f t="shared" si="0"/>
        <v>1099.45593398333</v>
      </c>
      <c r="I5" s="25">
        <f t="shared" si="1"/>
        <v>934.537543885834</v>
      </c>
      <c r="J5" s="25" t="s">
        <v>20</v>
      </c>
      <c r="K5" s="26">
        <v>2</v>
      </c>
      <c r="L5" s="23">
        <v>2</v>
      </c>
    </row>
    <row r="6" s="2" customFormat="1" spans="1:12 16375:16384">
      <c r="A6" s="23">
        <v>3</v>
      </c>
      <c r="B6" s="23" t="s">
        <v>21</v>
      </c>
      <c r="C6" s="23" t="s">
        <v>22</v>
      </c>
      <c r="D6" s="24" t="s">
        <v>16</v>
      </c>
      <c r="E6" s="25">
        <v>6467.22</v>
      </c>
      <c r="F6" s="25">
        <v>521.1</v>
      </c>
      <c r="G6" s="24">
        <v>325</v>
      </c>
      <c r="H6" s="24">
        <f t="shared" si="0"/>
        <v>1095.27221115</v>
      </c>
      <c r="I6" s="25">
        <f t="shared" si="1"/>
        <v>930.9813794775</v>
      </c>
      <c r="J6" s="27" t="s">
        <v>23</v>
      </c>
      <c r="K6" s="26">
        <v>1.5</v>
      </c>
      <c r="L6" s="12">
        <v>4.5</v>
      </c>
    </row>
    <row r="7" s="2" customFormat="1" spans="1:12 16375:16384">
      <c r="A7" s="23">
        <v>4</v>
      </c>
      <c r="B7" s="24" t="s">
        <v>24</v>
      </c>
      <c r="C7" s="23" t="s">
        <v>25</v>
      </c>
      <c r="D7" s="24" t="s">
        <v>16</v>
      </c>
      <c r="E7" s="25">
        <v>7265.13</v>
      </c>
      <c r="F7" s="25">
        <v>462.633333333333</v>
      </c>
      <c r="G7" s="24">
        <v>325</v>
      </c>
      <c r="H7" s="24">
        <f t="shared" si="0"/>
        <v>1092.354675425</v>
      </c>
      <c r="I7" s="25">
        <f t="shared" si="1"/>
        <v>928.501474111249</v>
      </c>
      <c r="J7" s="28"/>
      <c r="K7" s="26">
        <v>1.5</v>
      </c>
      <c r="L7" s="29"/>
    </row>
    <row r="8" s="2" customFormat="1" spans="1:12 16375:16384">
      <c r="A8" s="23">
        <v>5</v>
      </c>
      <c r="B8" s="23" t="s">
        <v>26</v>
      </c>
      <c r="C8" s="23" t="s">
        <v>27</v>
      </c>
      <c r="D8" s="24" t="s">
        <v>16</v>
      </c>
      <c r="E8" s="25">
        <v>7813.4</v>
      </c>
      <c r="F8" s="25">
        <v>427.9</v>
      </c>
      <c r="G8" s="24">
        <v>325</v>
      </c>
      <c r="H8" s="24">
        <f t="shared" si="0"/>
        <v>1086.5900045</v>
      </c>
      <c r="I8" s="25">
        <f t="shared" si="1"/>
        <v>923.601503825</v>
      </c>
      <c r="J8" s="30"/>
      <c r="K8" s="26">
        <v>1.5</v>
      </c>
      <c r="L8" s="20"/>
    </row>
    <row r="9" s="1" customFormat="1" spans="1:12 16375:16384">
      <c r="A9" s="23">
        <v>6</v>
      </c>
      <c r="B9" s="24" t="s">
        <v>18</v>
      </c>
      <c r="C9" s="23" t="s">
        <v>28</v>
      </c>
      <c r="D9" s="24" t="s">
        <v>16</v>
      </c>
      <c r="E9" s="25">
        <v>7669.81</v>
      </c>
      <c r="F9" s="25">
        <v>435.2</v>
      </c>
      <c r="G9" s="24">
        <v>325</v>
      </c>
      <c r="H9" s="24">
        <f t="shared" si="0"/>
        <v>1084.8179264</v>
      </c>
      <c r="I9" s="25">
        <f t="shared" si="1"/>
        <v>922.09523744</v>
      </c>
      <c r="J9" s="27" t="s">
        <v>29</v>
      </c>
      <c r="K9" s="26">
        <v>1</v>
      </c>
      <c r="L9" s="11">
        <v>5</v>
      </c>
    </row>
    <row r="10" s="1" customFormat="1" spans="1:12 16375:16384">
      <c r="A10" s="23">
        <v>7</v>
      </c>
      <c r="B10" s="23" t="s">
        <v>30</v>
      </c>
      <c r="C10" s="23" t="s">
        <v>31</v>
      </c>
      <c r="D10" s="23" t="s">
        <v>32</v>
      </c>
      <c r="E10" s="25">
        <v>5705.27</v>
      </c>
      <c r="F10" s="25">
        <v>559</v>
      </c>
      <c r="G10" s="24">
        <v>340</v>
      </c>
      <c r="H10" s="24">
        <f t="shared" si="0"/>
        <v>1084.3436162</v>
      </c>
      <c r="I10" s="25">
        <f t="shared" si="1"/>
        <v>921.69207377</v>
      </c>
      <c r="J10" s="28"/>
      <c r="K10" s="26">
        <v>1</v>
      </c>
      <c r="L10" s="31"/>
    </row>
    <row r="11" s="1" customFormat="1" spans="1:12 16375:16384">
      <c r="A11" s="23">
        <v>8</v>
      </c>
      <c r="B11" s="23" t="s">
        <v>33</v>
      </c>
      <c r="C11" s="23" t="s">
        <v>34</v>
      </c>
      <c r="D11" s="24" t="s">
        <v>16</v>
      </c>
      <c r="E11" s="21">
        <v>7470.24</v>
      </c>
      <c r="F11" s="21">
        <v>442.8</v>
      </c>
      <c r="G11" s="23">
        <v>325</v>
      </c>
      <c r="H11" s="23">
        <f t="shared" si="0"/>
        <v>1075.0422384</v>
      </c>
      <c r="I11" s="21">
        <f t="shared" si="1"/>
        <v>913.78590264</v>
      </c>
      <c r="J11" s="28"/>
      <c r="K11" s="26">
        <v>1</v>
      </c>
      <c r="L11" s="31"/>
    </row>
    <row r="12" s="1" customFormat="1" spans="1:12 16375:16384">
      <c r="A12" s="23">
        <v>9</v>
      </c>
      <c r="B12" s="23" t="s">
        <v>35</v>
      </c>
      <c r="C12" s="23" t="s">
        <v>36</v>
      </c>
      <c r="D12" s="23" t="s">
        <v>37</v>
      </c>
      <c r="E12" s="25">
        <v>5492.449</v>
      </c>
      <c r="F12" s="25">
        <v>563.53</v>
      </c>
      <c r="G12" s="24">
        <v>346</v>
      </c>
      <c r="H12" s="24">
        <f>G12*F12*E12/1000000</f>
        <v>1070.92528559962</v>
      </c>
      <c r="I12" s="25">
        <f t="shared" si="1"/>
        <v>910.286492759677</v>
      </c>
      <c r="J12" s="28"/>
      <c r="K12" s="26">
        <v>1</v>
      </c>
      <c r="L12" s="31"/>
    </row>
    <row r="13" s="1" customFormat="1" spans="1:12 16375:16384">
      <c r="A13" s="23">
        <v>10</v>
      </c>
      <c r="B13" s="23" t="s">
        <v>38</v>
      </c>
      <c r="C13" s="23" t="s">
        <v>39</v>
      </c>
      <c r="D13" s="23" t="s">
        <v>40</v>
      </c>
      <c r="E13" s="25">
        <v>6921.75</v>
      </c>
      <c r="F13" s="25">
        <v>513.73</v>
      </c>
      <c r="G13" s="24">
        <v>301</v>
      </c>
      <c r="H13" s="24">
        <f t="shared" ref="H13:H22" si="2">E13*F13*G13/1000000</f>
        <v>1070.3290988775</v>
      </c>
      <c r="I13" s="25">
        <f t="shared" si="1"/>
        <v>909.779734045875</v>
      </c>
      <c r="J13" s="30"/>
      <c r="K13" s="26">
        <v>1</v>
      </c>
      <c r="L13" s="19"/>
    </row>
    <row r="14" s="1" customFormat="1" spans="1:12 16375:16384">
      <c r="A14" s="23">
        <v>11</v>
      </c>
      <c r="B14" s="24" t="s">
        <v>41</v>
      </c>
      <c r="C14" s="23" t="s">
        <v>42</v>
      </c>
      <c r="D14" s="24" t="s">
        <v>43</v>
      </c>
      <c r="E14" s="25">
        <v>6314.69</v>
      </c>
      <c r="F14" s="25">
        <v>502.4</v>
      </c>
      <c r="G14" s="24">
        <v>335.8</v>
      </c>
      <c r="H14" s="24">
        <f>G14*F14*E14/1000000</f>
        <v>1065.3255859648</v>
      </c>
      <c r="I14" s="25">
        <f t="shared" si="1"/>
        <v>905.52674807008</v>
      </c>
      <c r="J14" s="11" t="s">
        <v>44</v>
      </c>
      <c r="K14" s="26">
        <v>0.5</v>
      </c>
      <c r="L14" s="11">
        <v>19</v>
      </c>
    </row>
    <row r="15" s="1" customFormat="1" spans="1:12 16375:16384">
      <c r="A15" s="23">
        <v>12</v>
      </c>
      <c r="B15" s="23" t="s">
        <v>38</v>
      </c>
      <c r="C15" s="23" t="s">
        <v>45</v>
      </c>
      <c r="D15" s="23" t="s">
        <v>40</v>
      </c>
      <c r="E15" s="25">
        <v>7405.4</v>
      </c>
      <c r="F15" s="25">
        <v>470.27</v>
      </c>
      <c r="G15" s="24">
        <v>301</v>
      </c>
      <c r="H15" s="24">
        <f t="shared" si="2"/>
        <v>1048.243774858</v>
      </c>
      <c r="I15" s="25">
        <f t="shared" si="1"/>
        <v>891.0072086293</v>
      </c>
      <c r="J15" s="31"/>
      <c r="K15" s="26">
        <v>0.5</v>
      </c>
      <c r="L15" s="31"/>
    </row>
    <row r="16" s="1" customFormat="1" spans="1:12 16375:16384">
      <c r="A16" s="23">
        <v>13</v>
      </c>
      <c r="B16" s="23" t="s">
        <v>30</v>
      </c>
      <c r="C16" s="23" t="s">
        <v>46</v>
      </c>
      <c r="D16" s="23" t="s">
        <v>32</v>
      </c>
      <c r="E16" s="25">
        <v>6132.06</v>
      </c>
      <c r="F16" s="25">
        <v>501.73</v>
      </c>
      <c r="G16" s="24">
        <v>340</v>
      </c>
      <c r="H16" s="24">
        <f t="shared" si="2"/>
        <v>1046.057077692</v>
      </c>
      <c r="I16" s="25">
        <f t="shared" si="1"/>
        <v>889.1485160382</v>
      </c>
      <c r="J16" s="31"/>
      <c r="K16" s="26">
        <v>0.5</v>
      </c>
      <c r="L16" s="31"/>
    </row>
    <row r="17" s="1" customFormat="1" spans="1:12">
      <c r="A17" s="23">
        <v>14</v>
      </c>
      <c r="B17" s="23" t="s">
        <v>47</v>
      </c>
      <c r="C17" s="23" t="s">
        <v>48</v>
      </c>
      <c r="D17" s="23" t="s">
        <v>49</v>
      </c>
      <c r="E17" s="21">
        <v>5883.21</v>
      </c>
      <c r="F17" s="21">
        <v>517.1</v>
      </c>
      <c r="G17" s="23">
        <v>343</v>
      </c>
      <c r="H17" s="23">
        <f t="shared" si="2"/>
        <v>1043.477306613</v>
      </c>
      <c r="I17" s="21">
        <f t="shared" si="1"/>
        <v>886.95571062105</v>
      </c>
      <c r="J17" s="31"/>
      <c r="K17" s="26">
        <v>0.5</v>
      </c>
      <c r="L17" s="31"/>
    </row>
    <row r="18" s="1" customFormat="1" spans="1:12">
      <c r="A18" s="23">
        <v>15</v>
      </c>
      <c r="B18" s="23" t="s">
        <v>50</v>
      </c>
      <c r="C18" s="23" t="s">
        <v>51</v>
      </c>
      <c r="D18" s="23" t="s">
        <v>16</v>
      </c>
      <c r="E18" s="25">
        <v>6094.81</v>
      </c>
      <c r="F18" s="25">
        <v>522.2</v>
      </c>
      <c r="G18" s="24">
        <v>325</v>
      </c>
      <c r="H18" s="24">
        <f t="shared" si="2"/>
        <v>1034.38067915</v>
      </c>
      <c r="I18" s="25">
        <f t="shared" si="1"/>
        <v>879.2235772775</v>
      </c>
      <c r="J18" s="31"/>
      <c r="K18" s="26">
        <v>0.5</v>
      </c>
      <c r="L18" s="31"/>
    </row>
    <row r="19" s="1" customFormat="1" spans="1:12">
      <c r="A19" s="23">
        <v>16</v>
      </c>
      <c r="B19" s="23" t="s">
        <v>52</v>
      </c>
      <c r="C19" s="23" t="s">
        <v>53</v>
      </c>
      <c r="D19" s="23" t="s">
        <v>54</v>
      </c>
      <c r="E19" s="25">
        <v>5943.2</v>
      </c>
      <c r="F19" s="25">
        <v>486.4</v>
      </c>
      <c r="G19" s="24">
        <v>357</v>
      </c>
      <c r="H19" s="24">
        <f t="shared" si="2"/>
        <v>1032.00577536</v>
      </c>
      <c r="I19" s="25">
        <f t="shared" si="1"/>
        <v>877.204909056</v>
      </c>
      <c r="J19" s="31"/>
      <c r="K19" s="26">
        <v>0.5</v>
      </c>
      <c r="L19" s="31"/>
    </row>
    <row r="20" s="1" customFormat="1" spans="1:12">
      <c r="A20" s="23">
        <v>17</v>
      </c>
      <c r="B20" s="23" t="s">
        <v>55</v>
      </c>
      <c r="C20" s="23" t="s">
        <v>56</v>
      </c>
      <c r="D20" s="23" t="s">
        <v>57</v>
      </c>
      <c r="E20" s="25">
        <v>6095.47</v>
      </c>
      <c r="F20" s="25">
        <v>451.2</v>
      </c>
      <c r="G20" s="24">
        <v>374</v>
      </c>
      <c r="H20" s="24">
        <f t="shared" si="2"/>
        <v>1028.603247936</v>
      </c>
      <c r="I20" s="25">
        <f t="shared" si="1"/>
        <v>874.3127607456</v>
      </c>
      <c r="J20" s="31"/>
      <c r="K20" s="26">
        <v>0.5</v>
      </c>
      <c r="L20" s="31"/>
    </row>
    <row r="21" s="1" customFormat="1" spans="1:12">
      <c r="A21" s="23">
        <v>18</v>
      </c>
      <c r="B21" s="23" t="s">
        <v>58</v>
      </c>
      <c r="C21" s="23" t="s">
        <v>59</v>
      </c>
      <c r="D21" s="24" t="s">
        <v>16</v>
      </c>
      <c r="E21" s="25">
        <v>6504.48</v>
      </c>
      <c r="F21" s="25">
        <v>485.2</v>
      </c>
      <c r="G21" s="24">
        <v>325</v>
      </c>
      <c r="H21" s="24">
        <f t="shared" si="2"/>
        <v>1025.6914512</v>
      </c>
      <c r="I21" s="25">
        <f t="shared" si="1"/>
        <v>871.83773352</v>
      </c>
      <c r="J21" s="31"/>
      <c r="K21" s="26">
        <v>0.5</v>
      </c>
      <c r="L21" s="31"/>
    </row>
    <row r="22" s="1" customFormat="1" spans="1:12">
      <c r="A22" s="23">
        <v>19</v>
      </c>
      <c r="B22" s="24" t="s">
        <v>60</v>
      </c>
      <c r="C22" s="23" t="s">
        <v>61</v>
      </c>
      <c r="D22" s="24" t="s">
        <v>16</v>
      </c>
      <c r="E22" s="25">
        <v>7018.12</v>
      </c>
      <c r="F22" s="25">
        <v>446.2</v>
      </c>
      <c r="G22" s="24">
        <v>325</v>
      </c>
      <c r="H22" s="24">
        <f t="shared" si="2"/>
        <v>1017.7326718</v>
      </c>
      <c r="I22" s="25">
        <f t="shared" si="1"/>
        <v>865.07277103</v>
      </c>
      <c r="J22" s="31"/>
      <c r="K22" s="26">
        <v>0.5</v>
      </c>
      <c r="L22" s="31"/>
    </row>
    <row r="23" s="1" customFormat="1" spans="1:12">
      <c r="A23" s="23">
        <v>20</v>
      </c>
      <c r="B23" s="23" t="s">
        <v>62</v>
      </c>
      <c r="C23" s="23" t="s">
        <v>63</v>
      </c>
      <c r="D23" s="23" t="s">
        <v>64</v>
      </c>
      <c r="E23" s="25">
        <v>6331.43</v>
      </c>
      <c r="F23" s="25">
        <v>425.8</v>
      </c>
      <c r="G23" s="24">
        <v>374</v>
      </c>
      <c r="H23" s="24">
        <v>1008.275162356</v>
      </c>
      <c r="I23" s="25">
        <v>857.0338880026</v>
      </c>
      <c r="J23" s="31"/>
      <c r="K23" s="26">
        <v>0.5</v>
      </c>
      <c r="L23" s="31"/>
    </row>
    <row r="24" s="1" customFormat="1" spans="1:12">
      <c r="A24" s="23">
        <v>21</v>
      </c>
      <c r="B24" s="24" t="s">
        <v>21</v>
      </c>
      <c r="C24" s="23" t="s">
        <v>65</v>
      </c>
      <c r="D24" s="24" t="s">
        <v>43</v>
      </c>
      <c r="E24" s="25">
        <v>6320.1278659612</v>
      </c>
      <c r="F24" s="25">
        <v>468.8</v>
      </c>
      <c r="G24" s="24">
        <v>335.8</v>
      </c>
      <c r="H24" s="24">
        <f t="shared" ref="H24:H33" si="3">E24*F24*G24/1000000</f>
        <v>994.933741848325</v>
      </c>
      <c r="I24" s="25">
        <f t="shared" ref="I24:I51" si="4">H24*0.85</f>
        <v>845.693680571076</v>
      </c>
      <c r="J24" s="31"/>
      <c r="K24" s="26">
        <v>0.5</v>
      </c>
      <c r="L24" s="31"/>
    </row>
    <row r="25" s="1" customFormat="1" spans="1:12">
      <c r="A25" s="23">
        <v>22</v>
      </c>
      <c r="B25" s="24" t="s">
        <v>66</v>
      </c>
      <c r="C25" s="23" t="s">
        <v>67</v>
      </c>
      <c r="D25" s="24" t="s">
        <v>16</v>
      </c>
      <c r="E25" s="25">
        <v>7404.51</v>
      </c>
      <c r="F25" s="25">
        <v>413.266666666667</v>
      </c>
      <c r="G25" s="24">
        <v>325</v>
      </c>
      <c r="H25" s="24">
        <f t="shared" si="3"/>
        <v>994.512078950001</v>
      </c>
      <c r="I25" s="25">
        <f t="shared" si="4"/>
        <v>845.335267107501</v>
      </c>
      <c r="J25" s="31"/>
      <c r="K25" s="26">
        <v>0.5</v>
      </c>
      <c r="L25" s="31"/>
    </row>
    <row r="26" s="1" customFormat="1" spans="1:12">
      <c r="A26" s="23">
        <v>23</v>
      </c>
      <c r="B26" s="23" t="s">
        <v>68</v>
      </c>
      <c r="C26" s="23" t="s">
        <v>69</v>
      </c>
      <c r="D26" s="23" t="s">
        <v>40</v>
      </c>
      <c r="E26" s="25">
        <v>6508.1</v>
      </c>
      <c r="F26" s="25">
        <v>503.8</v>
      </c>
      <c r="G26" s="24">
        <v>301</v>
      </c>
      <c r="H26" s="24">
        <f t="shared" si="3"/>
        <v>986.91301478</v>
      </c>
      <c r="I26" s="25">
        <f t="shared" si="4"/>
        <v>838.876062563</v>
      </c>
      <c r="J26" s="31"/>
      <c r="K26" s="26">
        <v>0.5</v>
      </c>
      <c r="L26" s="31"/>
    </row>
    <row r="27" s="1" customFormat="1" spans="1:12">
      <c r="A27" s="23">
        <v>24</v>
      </c>
      <c r="B27" s="23" t="s">
        <v>30</v>
      </c>
      <c r="C27" s="23" t="s">
        <v>70</v>
      </c>
      <c r="D27" s="23" t="s">
        <v>32</v>
      </c>
      <c r="E27" s="25">
        <v>5422.05</v>
      </c>
      <c r="F27" s="25">
        <v>534.4</v>
      </c>
      <c r="G27" s="24">
        <v>340</v>
      </c>
      <c r="H27" s="24">
        <f t="shared" si="3"/>
        <v>985.1647968</v>
      </c>
      <c r="I27" s="25">
        <f t="shared" si="4"/>
        <v>837.39007728</v>
      </c>
      <c r="J27" s="31"/>
      <c r="K27" s="26">
        <v>0.5</v>
      </c>
      <c r="L27" s="31"/>
    </row>
    <row r="28" s="1" customFormat="1" spans="1:12">
      <c r="A28" s="23">
        <v>25</v>
      </c>
      <c r="B28" s="23" t="s">
        <v>71</v>
      </c>
      <c r="C28" s="23" t="s">
        <v>72</v>
      </c>
      <c r="D28" s="24" t="s">
        <v>16</v>
      </c>
      <c r="E28" s="25">
        <v>7081.38</v>
      </c>
      <c r="F28" s="25">
        <v>423.8</v>
      </c>
      <c r="G28" s="24">
        <v>325</v>
      </c>
      <c r="H28" s="24">
        <f t="shared" si="3"/>
        <v>975.3538743</v>
      </c>
      <c r="I28" s="25">
        <f t="shared" si="4"/>
        <v>829.050793155</v>
      </c>
      <c r="J28" s="31"/>
      <c r="K28" s="26">
        <v>0.5</v>
      </c>
      <c r="L28" s="31"/>
    </row>
    <row r="29" s="1" customFormat="1" spans="1:12">
      <c r="A29" s="23">
        <v>26</v>
      </c>
      <c r="B29" s="23" t="s">
        <v>73</v>
      </c>
      <c r="C29" s="23" t="s">
        <v>74</v>
      </c>
      <c r="D29" s="23" t="s">
        <v>75</v>
      </c>
      <c r="E29" s="25">
        <v>5366</v>
      </c>
      <c r="F29" s="25">
        <v>512.83</v>
      </c>
      <c r="G29" s="24">
        <f>350</f>
        <v>350</v>
      </c>
      <c r="H29" s="24">
        <f t="shared" si="3"/>
        <v>963.146023</v>
      </c>
      <c r="I29" s="25">
        <f t="shared" si="4"/>
        <v>818.67411955</v>
      </c>
      <c r="J29" s="31"/>
      <c r="K29" s="26">
        <v>0.5</v>
      </c>
      <c r="L29" s="31"/>
    </row>
    <row r="30" s="1" customFormat="1" spans="1:12">
      <c r="A30" s="23">
        <v>27</v>
      </c>
      <c r="B30" s="23" t="s">
        <v>76</v>
      </c>
      <c r="C30" s="23" t="s">
        <v>77</v>
      </c>
      <c r="D30" s="23" t="s">
        <v>78</v>
      </c>
      <c r="E30" s="25">
        <v>5394.01</v>
      </c>
      <c r="F30" s="25">
        <v>541.8</v>
      </c>
      <c r="G30" s="24">
        <v>329</v>
      </c>
      <c r="H30" s="24">
        <f t="shared" si="3"/>
        <v>961.494149322</v>
      </c>
      <c r="I30" s="25">
        <f t="shared" si="4"/>
        <v>817.2700269237</v>
      </c>
      <c r="J30" s="31"/>
      <c r="K30" s="26">
        <v>0.5</v>
      </c>
      <c r="L30" s="31"/>
    </row>
    <row r="31" s="1" customFormat="1" spans="1:12">
      <c r="A31" s="23">
        <v>28</v>
      </c>
      <c r="B31" s="23" t="s">
        <v>79</v>
      </c>
      <c r="C31" s="23" t="s">
        <v>80</v>
      </c>
      <c r="D31" s="24" t="s">
        <v>16</v>
      </c>
      <c r="E31" s="25">
        <v>6478.55</v>
      </c>
      <c r="F31" s="25">
        <v>453</v>
      </c>
      <c r="G31" s="24">
        <v>326</v>
      </c>
      <c r="H31" s="24">
        <f t="shared" si="3"/>
        <v>956.7393069</v>
      </c>
      <c r="I31" s="25">
        <f t="shared" si="4"/>
        <v>813.228410865</v>
      </c>
      <c r="J31" s="31"/>
      <c r="K31" s="26">
        <v>0.5</v>
      </c>
      <c r="L31" s="31"/>
    </row>
    <row r="32" s="1" customFormat="1" spans="1:12">
      <c r="A32" s="23">
        <v>29</v>
      </c>
      <c r="B32" s="23" t="s">
        <v>33</v>
      </c>
      <c r="C32" s="23" t="s">
        <v>81</v>
      </c>
      <c r="D32" s="24" t="s">
        <v>16</v>
      </c>
      <c r="E32" s="25">
        <v>7081.38</v>
      </c>
      <c r="F32" s="25">
        <v>415.6</v>
      </c>
      <c r="G32" s="24">
        <v>325</v>
      </c>
      <c r="H32" s="24">
        <f t="shared" si="3"/>
        <v>956.4819966</v>
      </c>
      <c r="I32" s="25">
        <f t="shared" si="4"/>
        <v>813.00969711</v>
      </c>
      <c r="J32" s="31"/>
      <c r="K32" s="26">
        <v>0.5</v>
      </c>
      <c r="L32" s="31"/>
    </row>
    <row r="33" s="1" customFormat="1" spans="1:12">
      <c r="A33" s="23">
        <v>30</v>
      </c>
      <c r="B33" s="23" t="s">
        <v>58</v>
      </c>
      <c r="C33" s="23" t="s">
        <v>82</v>
      </c>
      <c r="D33" s="23" t="s">
        <v>83</v>
      </c>
      <c r="E33" s="25">
        <v>6069.77</v>
      </c>
      <c r="F33" s="25">
        <v>441.1</v>
      </c>
      <c r="G33" s="24">
        <v>348</v>
      </c>
      <c r="H33" s="24">
        <f t="shared" si="3"/>
        <v>931.726690356</v>
      </c>
      <c r="I33" s="25">
        <f t="shared" si="4"/>
        <v>791.9676868026</v>
      </c>
      <c r="J33" s="31"/>
      <c r="K33" s="26">
        <v>0.5</v>
      </c>
      <c r="L33" s="31"/>
    </row>
    <row r="34" s="1" customFormat="1" spans="1:12">
      <c r="A34" s="23">
        <v>31</v>
      </c>
      <c r="B34" s="24" t="s">
        <v>35</v>
      </c>
      <c r="C34" s="23" t="s">
        <v>84</v>
      </c>
      <c r="D34" s="23" t="s">
        <v>85</v>
      </c>
      <c r="E34" s="25">
        <v>6134.64</v>
      </c>
      <c r="F34" s="25">
        <v>425.67</v>
      </c>
      <c r="G34" s="24">
        <v>348.5</v>
      </c>
      <c r="H34" s="24">
        <f>G34*F34*E34/1000000</f>
        <v>910.0492747668</v>
      </c>
      <c r="I34" s="25">
        <f t="shared" si="4"/>
        <v>773.54188355178</v>
      </c>
      <c r="J34" s="31"/>
      <c r="K34" s="26">
        <v>0.5</v>
      </c>
      <c r="L34" s="31"/>
    </row>
    <row r="35" s="1" customFormat="1" spans="1:12">
      <c r="A35" s="23">
        <v>32</v>
      </c>
      <c r="B35" s="23" t="s">
        <v>47</v>
      </c>
      <c r="C35" s="23" t="s">
        <v>86</v>
      </c>
      <c r="D35" s="23" t="s">
        <v>87</v>
      </c>
      <c r="E35" s="25">
        <v>4946.16</v>
      </c>
      <c r="F35" s="25">
        <v>525.8</v>
      </c>
      <c r="G35" s="24">
        <v>354</v>
      </c>
      <c r="H35" s="24">
        <f t="shared" ref="H35:H42" si="5">E35*F35*G35/1000000</f>
        <v>920.644588512</v>
      </c>
      <c r="I35" s="25">
        <f t="shared" si="4"/>
        <v>782.5479002352</v>
      </c>
      <c r="J35" s="31"/>
      <c r="K35" s="26">
        <v>0.5</v>
      </c>
      <c r="L35" s="31"/>
    </row>
    <row r="36" s="1" customFormat="1" spans="1:12">
      <c r="A36" s="23">
        <v>33</v>
      </c>
      <c r="B36" s="24" t="s">
        <v>88</v>
      </c>
      <c r="C36" s="23" t="s">
        <v>89</v>
      </c>
      <c r="D36" s="24" t="s">
        <v>90</v>
      </c>
      <c r="E36" s="25">
        <v>4754.37</v>
      </c>
      <c r="F36" s="25">
        <v>548.53</v>
      </c>
      <c r="G36" s="24">
        <v>352</v>
      </c>
      <c r="H36" s="24">
        <f t="shared" si="5"/>
        <v>917.9859307872</v>
      </c>
      <c r="I36" s="25">
        <f t="shared" si="4"/>
        <v>780.28804116912</v>
      </c>
      <c r="J36" s="31"/>
      <c r="K36" s="26">
        <v>0.5</v>
      </c>
      <c r="L36" s="31"/>
    </row>
    <row r="37" s="2" customFormat="1" spans="1:12">
      <c r="A37" s="23">
        <v>34</v>
      </c>
      <c r="B37" s="24" t="s">
        <v>91</v>
      </c>
      <c r="C37" s="23" t="s">
        <v>92</v>
      </c>
      <c r="D37" s="24" t="s">
        <v>16</v>
      </c>
      <c r="E37" s="25">
        <v>7623.52</v>
      </c>
      <c r="F37" s="25">
        <v>369.8</v>
      </c>
      <c r="G37" s="24">
        <v>325</v>
      </c>
      <c r="H37" s="24">
        <f t="shared" si="5"/>
        <v>916.2327512</v>
      </c>
      <c r="I37" s="25">
        <f t="shared" si="4"/>
        <v>778.79783852</v>
      </c>
      <c r="J37" s="31"/>
      <c r="K37" s="26">
        <v>0.5</v>
      </c>
      <c r="L37" s="31"/>
    </row>
    <row r="38" s="3" customFormat="1" spans="1:12">
      <c r="A38" s="23">
        <v>35</v>
      </c>
      <c r="B38" s="23" t="s">
        <v>60</v>
      </c>
      <c r="C38" s="23" t="s">
        <v>93</v>
      </c>
      <c r="D38" s="24" t="s">
        <v>16</v>
      </c>
      <c r="E38" s="25">
        <v>5399.83</v>
      </c>
      <c r="F38" s="25">
        <v>521.2</v>
      </c>
      <c r="G38" s="24">
        <v>325</v>
      </c>
      <c r="H38" s="24">
        <f t="shared" si="5"/>
        <v>914.6772037</v>
      </c>
      <c r="I38" s="25">
        <f t="shared" si="4"/>
        <v>777.475623145</v>
      </c>
      <c r="J38" s="31"/>
      <c r="K38" s="26">
        <v>0.5</v>
      </c>
      <c r="L38" s="31"/>
    </row>
    <row r="39" s="1" customFormat="1" spans="1:12">
      <c r="A39" s="23">
        <v>36</v>
      </c>
      <c r="B39" s="23" t="s">
        <v>47</v>
      </c>
      <c r="C39" s="23" t="s">
        <v>94</v>
      </c>
      <c r="D39" s="23" t="s">
        <v>78</v>
      </c>
      <c r="E39" s="25">
        <v>5819.89</v>
      </c>
      <c r="F39" s="25">
        <v>475.1</v>
      </c>
      <c r="G39" s="24">
        <v>329</v>
      </c>
      <c r="H39" s="24">
        <f t="shared" si="5"/>
        <v>909.694784131</v>
      </c>
      <c r="I39" s="25">
        <f t="shared" si="4"/>
        <v>773.24056651135</v>
      </c>
      <c r="J39" s="31"/>
      <c r="K39" s="26">
        <v>0.5</v>
      </c>
      <c r="L39" s="31"/>
    </row>
    <row r="40" s="1" customFormat="1" spans="1:12">
      <c r="A40" s="23">
        <v>37</v>
      </c>
      <c r="B40" s="23" t="s">
        <v>62</v>
      </c>
      <c r="C40" s="23" t="s">
        <v>95</v>
      </c>
      <c r="D40" s="23" t="s">
        <v>90</v>
      </c>
      <c r="E40" s="25">
        <v>5114.69</v>
      </c>
      <c r="F40" s="25">
        <v>491.2</v>
      </c>
      <c r="G40" s="24">
        <v>352</v>
      </c>
      <c r="H40" s="24">
        <f t="shared" si="5"/>
        <v>884.342176256</v>
      </c>
      <c r="I40" s="25">
        <f t="shared" si="4"/>
        <v>751.6908498176</v>
      </c>
      <c r="J40" s="31"/>
      <c r="K40" s="26">
        <v>0.5</v>
      </c>
      <c r="L40" s="31"/>
    </row>
    <row r="41" s="1" customFormat="1" spans="1:12">
      <c r="A41" s="23">
        <v>38</v>
      </c>
      <c r="B41" s="23" t="s">
        <v>30</v>
      </c>
      <c r="C41" s="23" t="s">
        <v>96</v>
      </c>
      <c r="D41" s="24" t="s">
        <v>16</v>
      </c>
      <c r="E41" s="25">
        <v>5555.6</v>
      </c>
      <c r="F41" s="25">
        <v>488.7</v>
      </c>
      <c r="G41" s="24">
        <v>325</v>
      </c>
      <c r="H41" s="24">
        <f t="shared" si="5"/>
        <v>882.382059</v>
      </c>
      <c r="I41" s="25">
        <f t="shared" si="4"/>
        <v>750.02475015</v>
      </c>
      <c r="J41" s="31"/>
      <c r="K41" s="26">
        <v>0.5</v>
      </c>
      <c r="L41" s="31"/>
    </row>
    <row r="42" s="1" customFormat="1" spans="1:12">
      <c r="A42" s="23">
        <v>39</v>
      </c>
      <c r="B42" s="24" t="s">
        <v>88</v>
      </c>
      <c r="C42" s="23" t="s">
        <v>97</v>
      </c>
      <c r="D42" s="24" t="s">
        <v>90</v>
      </c>
      <c r="E42" s="25">
        <v>4262.13</v>
      </c>
      <c r="F42" s="25">
        <v>587.666666666667</v>
      </c>
      <c r="G42" s="24">
        <v>352</v>
      </c>
      <c r="H42" s="24">
        <f t="shared" si="5"/>
        <v>881.65852896</v>
      </c>
      <c r="I42" s="25">
        <f t="shared" si="4"/>
        <v>749.409749616</v>
      </c>
      <c r="J42" s="31"/>
      <c r="K42" s="26">
        <v>0.5</v>
      </c>
      <c r="L42" s="31"/>
    </row>
    <row r="43" s="3" customFormat="1" spans="1:12">
      <c r="A43" s="23">
        <v>40</v>
      </c>
      <c r="B43" s="23" t="s">
        <v>98</v>
      </c>
      <c r="C43" s="23" t="s">
        <v>99</v>
      </c>
      <c r="D43" s="24" t="s">
        <v>16</v>
      </c>
      <c r="E43" s="25">
        <v>6233.56</v>
      </c>
      <c r="F43" s="25">
        <v>427.2</v>
      </c>
      <c r="G43" s="24">
        <v>325</v>
      </c>
      <c r="H43" s="24">
        <f t="shared" ref="H43:H48" si="6">G43*F43*E43/1000000</f>
        <v>865.4674704</v>
      </c>
      <c r="I43" s="25">
        <f t="shared" si="4"/>
        <v>735.64734984</v>
      </c>
      <c r="J43" s="31"/>
      <c r="K43" s="26">
        <v>0.5</v>
      </c>
      <c r="L43" s="31"/>
    </row>
    <row r="44" s="3" customFormat="1" spans="1:12">
      <c r="A44" s="23">
        <v>41</v>
      </c>
      <c r="B44" s="24" t="s">
        <v>47</v>
      </c>
      <c r="C44" s="23" t="s">
        <v>100</v>
      </c>
      <c r="D44" s="24" t="s">
        <v>101</v>
      </c>
      <c r="E44" s="25">
        <v>5122.77</v>
      </c>
      <c r="F44" s="25">
        <v>487.8</v>
      </c>
      <c r="G44" s="24">
        <v>344</v>
      </c>
      <c r="H44" s="24">
        <f t="shared" si="6"/>
        <v>859.617198864</v>
      </c>
      <c r="I44" s="25">
        <f t="shared" si="4"/>
        <v>730.6746190344</v>
      </c>
      <c r="J44" s="31"/>
      <c r="K44" s="26">
        <v>0.5</v>
      </c>
      <c r="L44" s="31"/>
    </row>
    <row r="45" s="1" customFormat="1" spans="1:12">
      <c r="A45" s="23">
        <v>42</v>
      </c>
      <c r="B45" s="24" t="s">
        <v>33</v>
      </c>
      <c r="C45" s="23" t="s">
        <v>102</v>
      </c>
      <c r="D45" s="24" t="s">
        <v>103</v>
      </c>
      <c r="E45" s="25">
        <v>6265.69663351784</v>
      </c>
      <c r="F45" s="25">
        <v>343.733333333333</v>
      </c>
      <c r="G45" s="24">
        <v>398</v>
      </c>
      <c r="H45" s="24">
        <f t="shared" ref="H45:H47" si="7">E45*F45*G45/1000000</f>
        <v>857.184058218823</v>
      </c>
      <c r="I45" s="25">
        <f t="shared" si="4"/>
        <v>728.606449486</v>
      </c>
      <c r="J45" s="31"/>
      <c r="K45" s="26">
        <v>0.5</v>
      </c>
      <c r="L45" s="31"/>
    </row>
    <row r="46" s="2" customFormat="1" spans="1:12">
      <c r="A46" s="23">
        <v>43</v>
      </c>
      <c r="B46" s="23" t="s">
        <v>104</v>
      </c>
      <c r="C46" s="23" t="s">
        <v>105</v>
      </c>
      <c r="D46" s="23" t="s">
        <v>54</v>
      </c>
      <c r="E46" s="25">
        <v>5725.63268045211</v>
      </c>
      <c r="F46" s="25">
        <v>423.93</v>
      </c>
      <c r="G46" s="24">
        <v>352</v>
      </c>
      <c r="H46" s="24">
        <f t="shared" si="7"/>
        <v>854.39814670287</v>
      </c>
      <c r="I46" s="25">
        <f t="shared" si="4"/>
        <v>726.23842469744</v>
      </c>
      <c r="J46" s="31"/>
      <c r="K46" s="26">
        <v>0.5</v>
      </c>
      <c r="L46" s="31"/>
    </row>
    <row r="47" s="3" customFormat="1" spans="1:12">
      <c r="A47" s="23">
        <v>44</v>
      </c>
      <c r="B47" s="24" t="s">
        <v>106</v>
      </c>
      <c r="C47" s="23" t="s">
        <v>107</v>
      </c>
      <c r="D47" s="24" t="s">
        <v>108</v>
      </c>
      <c r="E47" s="25">
        <v>5697.02479292179</v>
      </c>
      <c r="F47" s="25">
        <v>446.666666666667</v>
      </c>
      <c r="G47" s="24">
        <v>334.1</v>
      </c>
      <c r="H47" s="24">
        <f t="shared" si="7"/>
        <v>850.174605880777</v>
      </c>
      <c r="I47" s="25">
        <f t="shared" si="4"/>
        <v>722.64841499866</v>
      </c>
      <c r="J47" s="31"/>
      <c r="K47" s="26">
        <v>0.5</v>
      </c>
      <c r="L47" s="31"/>
    </row>
    <row r="48" s="3" customFormat="1" spans="1:12">
      <c r="A48" s="23">
        <v>45</v>
      </c>
      <c r="B48" s="23" t="s">
        <v>35</v>
      </c>
      <c r="C48" s="23" t="s">
        <v>109</v>
      </c>
      <c r="D48" s="23" t="s">
        <v>110</v>
      </c>
      <c r="E48" s="25">
        <v>4863.27</v>
      </c>
      <c r="F48" s="25">
        <v>436</v>
      </c>
      <c r="G48" s="24">
        <v>397</v>
      </c>
      <c r="H48" s="24">
        <f t="shared" si="6"/>
        <v>841.79313084</v>
      </c>
      <c r="I48" s="25">
        <f t="shared" si="4"/>
        <v>715.524161214</v>
      </c>
      <c r="J48" s="31"/>
      <c r="K48" s="26">
        <v>0.5</v>
      </c>
      <c r="L48" s="31"/>
    </row>
    <row r="49" s="1" customFormat="1" spans="1:12">
      <c r="A49" s="23">
        <v>46</v>
      </c>
      <c r="B49" s="24" t="s">
        <v>24</v>
      </c>
      <c r="C49" s="23" t="s">
        <v>111</v>
      </c>
      <c r="D49" s="24" t="s">
        <v>112</v>
      </c>
      <c r="E49" s="25">
        <v>5694.3</v>
      </c>
      <c r="F49" s="25">
        <v>428.3</v>
      </c>
      <c r="G49" s="24">
        <v>344</v>
      </c>
      <c r="H49" s="24">
        <f t="shared" ref="H49:H51" si="8">E49*F49*G49/1000000</f>
        <v>838.97082936</v>
      </c>
      <c r="I49" s="25">
        <f t="shared" si="4"/>
        <v>713.125204956</v>
      </c>
      <c r="J49" s="31"/>
      <c r="K49" s="26">
        <v>0.5</v>
      </c>
      <c r="L49" s="31"/>
    </row>
    <row r="50" s="1" customFormat="1" spans="1:12">
      <c r="A50" s="23">
        <v>47</v>
      </c>
      <c r="B50" s="23" t="s">
        <v>14</v>
      </c>
      <c r="C50" s="23" t="s">
        <v>113</v>
      </c>
      <c r="D50" s="23" t="s">
        <v>114</v>
      </c>
      <c r="E50" s="25">
        <v>5349.87</v>
      </c>
      <c r="F50" s="25">
        <v>443.4</v>
      </c>
      <c r="G50" s="24">
        <v>350</v>
      </c>
      <c r="H50" s="24">
        <f t="shared" si="8"/>
        <v>830.2463253</v>
      </c>
      <c r="I50" s="25">
        <f t="shared" si="4"/>
        <v>705.709376505</v>
      </c>
      <c r="J50" s="31"/>
      <c r="K50" s="26">
        <v>0.5</v>
      </c>
      <c r="L50" s="31"/>
    </row>
    <row r="51" s="1" customFormat="1" spans="1:12">
      <c r="A51" s="23">
        <v>48</v>
      </c>
      <c r="B51" s="23" t="s">
        <v>58</v>
      </c>
      <c r="C51" s="23" t="s">
        <v>115</v>
      </c>
      <c r="D51" s="23" t="s">
        <v>116</v>
      </c>
      <c r="E51" s="25">
        <v>4788.37</v>
      </c>
      <c r="F51" s="25">
        <v>503</v>
      </c>
      <c r="G51" s="24">
        <v>344</v>
      </c>
      <c r="H51" s="24">
        <f t="shared" si="8"/>
        <v>828.54123784</v>
      </c>
      <c r="I51" s="25">
        <f t="shared" si="4"/>
        <v>704.260052164</v>
      </c>
      <c r="J51" s="19"/>
      <c r="K51" s="26">
        <v>0.5</v>
      </c>
      <c r="L51" s="19"/>
    </row>
  </sheetData>
  <autoFilter xmlns:etc="http://www.wps.cn/officeDocument/2017/etCustomData" ref="A1:L51" etc:filterBottomFollowUsedRange="0">
    <extLst/>
  </autoFilter>
  <mergeCells count="15">
    <mergeCell ref="A1:L1"/>
    <mergeCell ref="E2:I2"/>
    <mergeCell ref="A2:A3"/>
    <mergeCell ref="B2:B3"/>
    <mergeCell ref="C2:C3"/>
    <mergeCell ref="D2:D3"/>
    <mergeCell ref="J2:J3"/>
    <mergeCell ref="J6:J8"/>
    <mergeCell ref="J9:J13"/>
    <mergeCell ref="J14:J51"/>
    <mergeCell ref="K2:K3"/>
    <mergeCell ref="L2:L3"/>
    <mergeCell ref="L6:L8"/>
    <mergeCell ref="L9:L13"/>
    <mergeCell ref="L14:L5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抖抖</cp:lastModifiedBy>
  <dcterms:created xsi:type="dcterms:W3CDTF">2023-05-13T19:15:00Z</dcterms:created>
  <dcterms:modified xsi:type="dcterms:W3CDTF">2025-12-31T09:05:03Z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D05734A5A92D478DB855234CCB2402F8_13</vt:lpwstr>
  </property>
  <property fmtid="{D5CDD505-2E9C-101B-9397-08002B2CF9AE}" pid="4" name="CalculationRule">
    <vt:i4>0</vt:i4>
  </property>
</Properties>
</file>